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inur\Downloads\"/>
    </mc:Choice>
  </mc:AlternateContent>
  <xr:revisionPtr revIDLastSave="0" documentId="13_ncr:1_{AA99A204-97EC-4FA1-91CA-6ED8CD30978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etunjuk" sheetId="1" r:id="rId1"/>
    <sheet name="1. Target dan ICP" sheetId="2" r:id="rId2"/>
    <sheet name="2. Funnel" sheetId="3" r:id="rId3"/>
    <sheet name="3. Channel" sheetId="4" r:id="rId4"/>
    <sheet name="4. Pesan" sheetId="5" r:id="rId5"/>
    <sheet name="5. Metrik" sheetId="6" r:id="rId6"/>
    <sheet name="6. Simulasi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5" i="7" l="1"/>
  <c r="C16" i="7" s="1"/>
  <c r="B15" i="7"/>
  <c r="B16" i="7" s="1"/>
  <c r="B13" i="7"/>
  <c r="B14" i="7" s="1"/>
  <c r="B17" i="7" s="1"/>
  <c r="B18" i="7" s="1"/>
  <c r="C12" i="7"/>
  <c r="C13" i="7" s="1"/>
  <c r="C14" i="7" s="1"/>
  <c r="C17" i="7" s="1"/>
  <c r="C18" i="7" s="1"/>
  <c r="B12" i="7"/>
  <c r="C14" i="6"/>
  <c r="C11" i="6"/>
  <c r="C12" i="6" s="1"/>
  <c r="C9" i="6"/>
  <c r="C8" i="6"/>
  <c r="C10" i="6" s="1"/>
  <c r="C15" i="6" s="1"/>
  <c r="D7" i="4"/>
  <c r="E7" i="4" s="1"/>
  <c r="C7" i="4"/>
  <c r="E6" i="4"/>
  <c r="E5" i="4"/>
  <c r="E4" i="4"/>
  <c r="E3" i="4"/>
  <c r="E2" i="4"/>
  <c r="C13" i="6" l="1"/>
  <c r="C16" i="6" s="1"/>
  <c r="B19" i="7"/>
  <c r="B20" i="7" s="1"/>
  <c r="C19" i="7"/>
  <c r="C20" i="7" s="1"/>
</calcChain>
</file>

<file path=xl/sharedStrings.xml><?xml version="1.0" encoding="utf-8"?>
<sst xmlns="http://schemas.openxmlformats.org/spreadsheetml/2006/main" count="161" uniqueCount="140">
  <si>
    <t>Template SaaS Marketing Strategy (Fokus WhatsApp)</t>
  </si>
  <si>
    <t>Cara pakai:</t>
  </si>
  <si>
    <t>1. Sel berfont BIRU dengan latar KUNING adalah input yang boleh Anda ubah. Sel berfont hitam berisi formula, jangan ditimpa.</t>
  </si>
  <si>
    <t>2. Isi tab 1_ICP sampai 4_Pesan, lalu masukkan angka di tab 5_Metrik.</t>
  </si>
  <si>
    <t>3. Tab 6_Simulasi berisi contoh kasus salon (angka asumsi, bukan data perusahaan nyata). Tukar input kuning dengan angka Anda.</t>
  </si>
  <si>
    <t>4. Gerbang keputusan: tambah anggaran iklan hanya bila rasio LTV:CAC &gt;= 3 dan payback &lt; 12 bulan.</t>
  </si>
  <si>
    <t>Sumber patokan: David Skok, SaaS Metrics 2.0 (forentrepreneurs.com/saas-metrics-2/). Median free-to-paid 8%: ChartMogul/Growth Unhinged/ProductLed, Januari 2026 (chartmogul.com/reports/saas-conversion-report/).</t>
  </si>
  <si>
    <t>Tarif pesan WhatsApp per pesan sejak 1 Juli 2025: developers.facebook.com/documentation/business-messaging/whatsapp/pricing</t>
  </si>
  <si>
    <t>Template artikel: crm.id/blog (Template SaaS Marketing Strategy Langsung Download dan Contoh Kasus).</t>
  </si>
  <si>
    <t>Pertanyaan</t>
  </si>
  <si>
    <t>Jawaban Anda</t>
  </si>
  <si>
    <t>Contoh</t>
  </si>
  <si>
    <t>Jenis bisnis target</t>
  </si>
  <si>
    <t>Salon dan barbershop independen</t>
  </si>
  <si>
    <t>Ukuran bisnis (karyawan, omzet)</t>
  </si>
  <si>
    <t>3 sampai 20 karyawan</t>
  </si>
  <si>
    <t>Peran pembeli utama</t>
  </si>
  <si>
    <t>Pemilik salon</t>
  </si>
  <si>
    <t>Kanal jualan utama calon pelanggan</t>
  </si>
  <si>
    <t>WhatsApp dan Instagram</t>
  </si>
  <si>
    <t>Masalah yang paling sering disebut</t>
  </si>
  <si>
    <t>Jadwal bentrok, no-show</t>
  </si>
  <si>
    <t>Kriteria BANT minimum</t>
  </si>
  <si>
    <t>Mampu bayar Rp199.900/bulan, pemilik ikut chat, butuh dalam 30 hari</t>
  </si>
  <si>
    <t>Bisnis yang TIDAK cocok</t>
  </si>
  <si>
    <t>Salon satu kursi tanpa pelanggan tetap</t>
  </si>
  <si>
    <t>Janji nilai (hasil + waktu + syarat)</t>
  </si>
  <si>
    <t>Kurangi no-show salon hingga separuh dalam 30 hari lewat pengingat WhatsApp otomatis.</t>
  </si>
  <si>
    <t>Tahap</t>
  </si>
  <si>
    <t>Label di CRM</t>
  </si>
  <si>
    <t>Definisi masuk tahap</t>
  </si>
  <si>
    <t>Pemilik</t>
  </si>
  <si>
    <t>Target waktu respons</t>
  </si>
  <si>
    <t>Konversi target</t>
  </si>
  <si>
    <t>1. Chat masuk</t>
  </si>
  <si>
    <t>Baru</t>
  </si>
  <si>
    <t>Pelanggan mengirim pesan pertama</t>
  </si>
  <si>
    <t>Marketer/CS</t>
  </si>
  <si>
    <t>5 menit (jam kerja)</t>
  </si>
  <si>
    <t>2. Lead terkualifikasi</t>
  </si>
  <si>
    <t>Lead Hangat</t>
  </si>
  <si>
    <t>Lolos kriteria BANT</t>
  </si>
  <si>
    <t>Sales</t>
  </si>
  <si>
    <t>15 menit</t>
  </si>
  <si>
    <t>3. Trial aktif</t>
  </si>
  <si>
    <t>Trial Aktif</t>
  </si>
  <si>
    <t>Menjalankan aksi kunci produk</t>
  </si>
  <si>
    <t>Sales + CS</t>
  </si>
  <si>
    <t>1 jam</t>
  </si>
  <si>
    <t>4. Pelanggan bayar</t>
  </si>
  <si>
    <t>Bayar</t>
  </si>
  <si>
    <t>Pembayaran pertama masuk</t>
  </si>
  <si>
    <t>5. Pelanggan bertahan</t>
  </si>
  <si>
    <t>Aktif / Risiko Churn</t>
  </si>
  <si>
    <t>Aktif di bulan ke-3</t>
  </si>
  <si>
    <t>CS</t>
  </si>
  <si>
    <t>24 jam</t>
  </si>
  <si>
    <t>Channel</t>
  </si>
  <si>
    <t>Peran di funnel</t>
  </si>
  <si>
    <t>Anggaran/bulan (Rp)</t>
  </si>
  <si>
    <t>Target chat/bulan</t>
  </si>
  <si>
    <t>Biaya per chat (Rp)</t>
  </si>
  <si>
    <t>Catatan</t>
  </si>
  <si>
    <t>Iklan Click to WhatsApp</t>
  </si>
  <si>
    <t>Awareness ke chat</t>
  </si>
  <si>
    <t>Jendela gratis 72 jam setelah klik</t>
  </si>
  <si>
    <t>SEO / blog</t>
  </si>
  <si>
    <t>Chat organik</t>
  </si>
  <si>
    <t>Tambahkan tombol WhatsApp di artikel</t>
  </si>
  <si>
    <t>Email / email blast</t>
  </si>
  <si>
    <t>Follow-up B2B</t>
  </si>
  <si>
    <t>Cadangan di luar WhatsApp</t>
  </si>
  <si>
    <t>Referral / komunitas</t>
  </si>
  <si>
    <t>Rekomendasi</t>
  </si>
  <si>
    <t>Beri insentif ke pelanggan aktif</t>
  </si>
  <si>
    <t>WhatsApp template marketing</t>
  </si>
  <si>
    <t>Follow-up setelah jendela</t>
  </si>
  <si>
    <t>Cek tarif resmi Meta per negara</t>
  </si>
  <si>
    <t>Total</t>
  </si>
  <si>
    <t>Situasi</t>
  </si>
  <si>
    <t>Template (tulis ulang dengan gaya brand Anda)</t>
  </si>
  <si>
    <t>Sapaan pertama</t>
  </si>
  <si>
    <t>Halo Kak [Nama], terima kasih sudah chat [Brand]. Boleh tahu bisnis Kakak bergerak di bidang apa?</t>
  </si>
  <si>
    <t>Kualifikasi (BANT)</t>
  </si>
  <si>
    <t>Ajakan trial</t>
  </si>
  <si>
    <t>Follow-up trial hari ke-2</t>
  </si>
  <si>
    <t>Penawaran dan link bayar</t>
  </si>
  <si>
    <t>Pengingat setelah 24 jam tanpa balasan (template disetujui)</t>
  </si>
  <si>
    <t>Opt-in dan opt-out</t>
  </si>
  <si>
    <t>Marketer</t>
  </si>
  <si>
    <t>Input / Metrik</t>
  </si>
  <si>
    <t>Rumus</t>
  </si>
  <si>
    <t>Nilai Anda</t>
  </si>
  <si>
    <t>Batas sehat</t>
  </si>
  <si>
    <t>Harga paket per bulan (Rp)</t>
  </si>
  <si>
    <t>Input</t>
  </si>
  <si>
    <t>Margin kotor</t>
  </si>
  <si>
    <t>Churn bulanan</t>
  </si>
  <si>
    <t>Total biaya akuisisi bulan ini (Rp)</t>
  </si>
  <si>
    <t>Trial aktif bulan ini</t>
  </si>
  <si>
    <t>Pelanggan baru bulan ini</t>
  </si>
  <si>
    <t>Kontribusi per pelanggan/bulan</t>
  </si>
  <si>
    <t>Harga x margin</t>
  </si>
  <si>
    <t>Umur pelanggan (bulan)</t>
  </si>
  <si>
    <t>1 / churn</t>
  </si>
  <si>
    <t>LTV (Rp)</t>
  </si>
  <si>
    <t>Kontribusi x umur</t>
  </si>
  <si>
    <t>CAC (Rp)</t>
  </si>
  <si>
    <t>Biaya akuisisi / pelanggan baru</t>
  </si>
  <si>
    <t>LTV/3 atau lebih kecil</t>
  </si>
  <si>
    <t>Rasio LTV:CAC</t>
  </si>
  <si>
    <t>LTV / CAC</t>
  </si>
  <si>
    <t>3 atau lebih</t>
  </si>
  <si>
    <t>Payback (bulan)</t>
  </si>
  <si>
    <t>CAC / kontribusi</t>
  </si>
  <si>
    <t>Kurang dari 12</t>
  </si>
  <si>
    <t>Konversi trial ke bayar</t>
  </si>
  <si>
    <t>Pelanggan baru / trial aktif</t>
  </si>
  <si>
    <t>Median B2B 8% (ChartMogul, Jan 2026)</t>
  </si>
  <si>
    <t>Batas CAC maksimum (Rp)</t>
  </si>
  <si>
    <t>LTV / 3</t>
  </si>
  <si>
    <t>Status gerbang keputusan</t>
  </si>
  <si>
    <t>LTV:CAC &gt;= 3 DAN payback &lt; 12</t>
  </si>
  <si>
    <t>Simulasi contoh kasus: aplikasi reservasi salon (angka asumsi)</t>
  </si>
  <si>
    <t>Komponen</t>
  </si>
  <si>
    <t>Skenario A</t>
  </si>
  <si>
    <t>Skenario B</t>
  </si>
  <si>
    <t>Harga per bulan (Rp)</t>
  </si>
  <si>
    <t>Biaya iklan, sales, tools (Rp)</t>
  </si>
  <si>
    <t>Chat masuk</t>
  </si>
  <si>
    <t>% trial aktif dari lead</t>
  </si>
  <si>
    <t>Pelanggan baru</t>
  </si>
  <si>
    <t>Kontribusi/bulan (Rp)</t>
  </si>
  <si>
    <t>Catatan: skenario B lolos payback tetapi gagal rasio 3:1, jadi perbaiki aktivasi trial sebelum menaikkan iklan. Angka bersifat asumsi untuk latihan.</t>
  </si>
  <si>
    <t>Status</t>
  </si>
  <si>
    <t>Trial</t>
  </si>
  <si>
    <t>% lead qualification</t>
  </si>
  <si>
    <t>Lead qualification</t>
  </si>
  <si>
    <r>
      <t xml:space="preserve">Boleh kami kirim info promo dan update produk lewat WhatsApp? Balas </t>
    </r>
    <r>
      <rPr>
        <b/>
        <sz val="10"/>
        <color rgb="FF0000FF"/>
        <rFont val="Arial"/>
        <family val="2"/>
      </rPr>
      <t>"Stop"</t>
    </r>
    <r>
      <rPr>
        <sz val="10"/>
        <color rgb="FF0000FF"/>
        <rFont val="Arial"/>
        <charset val="1"/>
      </rPr>
      <t xml:space="preserve"> atau </t>
    </r>
    <r>
      <rPr>
        <b/>
        <sz val="10"/>
        <color rgb="FF0000FF"/>
        <rFont val="Arial"/>
        <family val="2"/>
      </rPr>
      <t>"Berhenti"</t>
    </r>
    <r>
      <rPr>
        <sz val="10"/>
        <color rgb="FF0000FF"/>
        <rFont val="Arial"/>
        <charset val="1"/>
      </rPr>
      <t xml:space="preserve"> kapan saja untuk berhenti.</t>
    </r>
  </si>
  <si>
    <t>Aturannya: setiap chat punya satu penanggung jawab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</si>
</sst>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sz val="10"/>
      <color rgb="FF0000FF"/>
      <name val="Arial"/>
      <charset val="1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99"/>
        <bgColor rgb="FFFFFFCC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0" fillId="3" borderId="0" xfId="0" applyFill="1"/>
    <xf numFmtId="0" fontId="3" fillId="0" borderId="0" xfId="0" applyFont="1" applyAlignment="1">
      <alignment vertical="top" wrapText="1"/>
    </xf>
    <xf numFmtId="9" fontId="5" fillId="3" borderId="1" xfId="0" applyNumberFormat="1" applyFont="1" applyFill="1" applyBorder="1" applyAlignment="1">
      <alignment vertical="top" wrapText="1"/>
    </xf>
    <xf numFmtId="3" fontId="5" fillId="3" borderId="1" xfId="0" applyNumberFormat="1" applyFont="1" applyFill="1" applyBorder="1" applyAlignment="1">
      <alignment vertical="top" wrapText="1"/>
    </xf>
    <xf numFmtId="3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164" fontId="5" fillId="3" borderId="1" xfId="0" applyNumberFormat="1" applyFont="1" applyFill="1" applyBorder="1" applyAlignment="1">
      <alignment vertical="top" wrapText="1"/>
    </xf>
    <xf numFmtId="165" fontId="3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6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zoomScaleNormal="100" workbookViewId="0">
      <selection activeCell="A12" sqref="A12"/>
    </sheetView>
  </sheetViews>
  <sheetFormatPr defaultColWidth="8.6328125" defaultRowHeight="14.5" x14ac:dyDescent="0.35"/>
  <cols>
    <col min="1" max="1" width="130" customWidth="1"/>
  </cols>
  <sheetData>
    <row r="1" spans="1:1" ht="17.25" customHeight="1" x14ac:dyDescent="0.4">
      <c r="A1" s="1" t="s">
        <v>0</v>
      </c>
    </row>
    <row r="3" spans="1:1" ht="15" customHeight="1" x14ac:dyDescent="0.35">
      <c r="A3" s="2" t="s">
        <v>1</v>
      </c>
    </row>
    <row r="4" spans="1:1" ht="15" customHeight="1" x14ac:dyDescent="0.35">
      <c r="A4" s="3" t="s">
        <v>2</v>
      </c>
    </row>
    <row r="5" spans="1:1" ht="15" customHeight="1" x14ac:dyDescent="0.35">
      <c r="A5" s="3" t="s">
        <v>3</v>
      </c>
    </row>
    <row r="6" spans="1:1" ht="15" customHeight="1" x14ac:dyDescent="0.35">
      <c r="A6" s="3" t="s">
        <v>4</v>
      </c>
    </row>
    <row r="7" spans="1:1" ht="15" customHeight="1" x14ac:dyDescent="0.35">
      <c r="A7" s="3" t="s">
        <v>5</v>
      </c>
    </row>
    <row r="8" spans="1:1" ht="15" customHeight="1" x14ac:dyDescent="0.35">
      <c r="A8" s="3"/>
    </row>
    <row r="9" spans="1:1" ht="15" customHeight="1" x14ac:dyDescent="0.35">
      <c r="A9" s="22" t="s">
        <v>6</v>
      </c>
    </row>
    <row r="10" spans="1:1" ht="15" customHeight="1" x14ac:dyDescent="0.35">
      <c r="A10" s="3" t="s">
        <v>7</v>
      </c>
    </row>
    <row r="11" spans="1:1" ht="15" customHeight="1" x14ac:dyDescent="0.35">
      <c r="A11" s="22" t="s">
        <v>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38" customWidth="1"/>
    <col min="2" max="3" width="45" customWidth="1"/>
  </cols>
  <sheetData>
    <row r="1" spans="1:3" ht="15" customHeight="1" x14ac:dyDescent="0.35">
      <c r="A1" s="4" t="s">
        <v>9</v>
      </c>
      <c r="B1" s="4" t="s">
        <v>10</v>
      </c>
      <c r="C1" s="4" t="s">
        <v>11</v>
      </c>
    </row>
    <row r="2" spans="1:3" ht="15" customHeight="1" x14ac:dyDescent="0.35">
      <c r="A2" s="5" t="s">
        <v>12</v>
      </c>
      <c r="B2" s="6"/>
      <c r="C2" s="5" t="s">
        <v>13</v>
      </c>
    </row>
    <row r="3" spans="1:3" ht="15" customHeight="1" x14ac:dyDescent="0.35">
      <c r="A3" s="5" t="s">
        <v>14</v>
      </c>
      <c r="B3" s="6"/>
      <c r="C3" s="5" t="s">
        <v>15</v>
      </c>
    </row>
    <row r="4" spans="1:3" ht="15" customHeight="1" x14ac:dyDescent="0.35">
      <c r="A4" s="5" t="s">
        <v>16</v>
      </c>
      <c r="B4" s="6"/>
      <c r="C4" s="5" t="s">
        <v>17</v>
      </c>
    </row>
    <row r="5" spans="1:3" ht="15" customHeight="1" x14ac:dyDescent="0.35">
      <c r="A5" s="5" t="s">
        <v>18</v>
      </c>
      <c r="B5" s="6"/>
      <c r="C5" s="5" t="s">
        <v>19</v>
      </c>
    </row>
    <row r="6" spans="1:3" ht="15" customHeight="1" x14ac:dyDescent="0.35">
      <c r="A6" s="5" t="s">
        <v>20</v>
      </c>
      <c r="B6" s="6"/>
      <c r="C6" s="5" t="s">
        <v>21</v>
      </c>
    </row>
    <row r="7" spans="1:3" ht="23.25" customHeight="1" x14ac:dyDescent="0.35">
      <c r="A7" s="5" t="s">
        <v>22</v>
      </c>
      <c r="B7" s="6"/>
      <c r="C7" s="5" t="s">
        <v>23</v>
      </c>
    </row>
    <row r="8" spans="1:3" ht="15" customHeight="1" x14ac:dyDescent="0.35">
      <c r="A8" s="5" t="s">
        <v>24</v>
      </c>
      <c r="B8" s="6"/>
      <c r="C8" s="5" t="s">
        <v>25</v>
      </c>
    </row>
    <row r="10" spans="1:3" ht="23.25" customHeight="1" x14ac:dyDescent="0.35">
      <c r="A10" s="2" t="s">
        <v>26</v>
      </c>
      <c r="B10" s="7"/>
      <c r="C10" s="8" t="s">
        <v>27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zoomScaleNormal="100" workbookViewId="0">
      <pane ySplit="1" topLeftCell="A2" activePane="bottomLeft" state="frozen"/>
      <selection pane="bottomLeft" activeCell="A10" sqref="A10"/>
    </sheetView>
  </sheetViews>
  <sheetFormatPr defaultColWidth="8.6328125" defaultRowHeight="14.5" x14ac:dyDescent="0.35"/>
  <cols>
    <col min="1" max="1" width="24" customWidth="1"/>
    <col min="2" max="2" width="18" customWidth="1"/>
    <col min="3" max="3" width="38" customWidth="1"/>
    <col min="4" max="4" width="16" customWidth="1"/>
    <col min="5" max="5" width="20" customWidth="1"/>
    <col min="6" max="6" width="16" customWidth="1"/>
  </cols>
  <sheetData>
    <row r="1" spans="1:6" ht="15" customHeight="1" x14ac:dyDescent="0.35">
      <c r="A1" s="4" t="s">
        <v>28</v>
      </c>
      <c r="B1" s="4" t="s">
        <v>29</v>
      </c>
      <c r="C1" s="4" t="s">
        <v>30</v>
      </c>
      <c r="D1" s="4" t="s">
        <v>31</v>
      </c>
      <c r="E1" s="4" t="s">
        <v>32</v>
      </c>
      <c r="F1" s="4" t="s">
        <v>33</v>
      </c>
    </row>
    <row r="2" spans="1:6" ht="15" customHeight="1" x14ac:dyDescent="0.35">
      <c r="A2" s="5" t="s">
        <v>34</v>
      </c>
      <c r="B2" s="5" t="s">
        <v>35</v>
      </c>
      <c r="C2" s="5" t="s">
        <v>36</v>
      </c>
      <c r="D2" s="5" t="s">
        <v>37</v>
      </c>
      <c r="E2" s="5" t="s">
        <v>38</v>
      </c>
      <c r="F2" s="9">
        <v>1</v>
      </c>
    </row>
    <row r="3" spans="1:6" ht="15" customHeight="1" x14ac:dyDescent="0.35">
      <c r="A3" s="5" t="s">
        <v>39</v>
      </c>
      <c r="B3" s="5" t="s">
        <v>40</v>
      </c>
      <c r="C3" s="5" t="s">
        <v>41</v>
      </c>
      <c r="D3" s="5" t="s">
        <v>42</v>
      </c>
      <c r="E3" s="5" t="s">
        <v>43</v>
      </c>
      <c r="F3" s="9">
        <v>0.3</v>
      </c>
    </row>
    <row r="4" spans="1:6" ht="15" customHeight="1" x14ac:dyDescent="0.35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9">
        <v>0.4</v>
      </c>
    </row>
    <row r="5" spans="1:6" ht="15" customHeight="1" x14ac:dyDescent="0.35">
      <c r="A5" s="5" t="s">
        <v>49</v>
      </c>
      <c r="B5" s="5" t="s">
        <v>50</v>
      </c>
      <c r="C5" s="5" t="s">
        <v>51</v>
      </c>
      <c r="D5" s="5" t="s">
        <v>42</v>
      </c>
      <c r="E5" s="5" t="s">
        <v>48</v>
      </c>
      <c r="F5" s="9">
        <v>0.15</v>
      </c>
    </row>
    <row r="6" spans="1:6" ht="15" customHeight="1" x14ac:dyDescent="0.35">
      <c r="A6" s="5" t="s">
        <v>52</v>
      </c>
      <c r="B6" s="5" t="s">
        <v>53</v>
      </c>
      <c r="C6" s="5" t="s">
        <v>54</v>
      </c>
      <c r="D6" s="5" t="s">
        <v>55</v>
      </c>
      <c r="E6" s="5" t="s">
        <v>56</v>
      </c>
      <c r="F6" s="9">
        <v>0.8</v>
      </c>
    </row>
    <row r="8" spans="1:6" ht="15" customHeight="1" x14ac:dyDescent="0.35">
      <c r="A8" s="21" t="s">
        <v>139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28" customWidth="1"/>
    <col min="2" max="2" width="26" customWidth="1"/>
    <col min="3" max="5" width="18" customWidth="1"/>
    <col min="6" max="6" width="40" customWidth="1"/>
  </cols>
  <sheetData>
    <row r="1" spans="1:6" ht="23.25" customHeight="1" x14ac:dyDescent="0.35">
      <c r="A1" s="4" t="s">
        <v>57</v>
      </c>
      <c r="B1" s="4" t="s">
        <v>58</v>
      </c>
      <c r="C1" s="4" t="s">
        <v>59</v>
      </c>
      <c r="D1" s="4" t="s">
        <v>60</v>
      </c>
      <c r="E1" s="4" t="s">
        <v>61</v>
      </c>
      <c r="F1" s="4" t="s">
        <v>62</v>
      </c>
    </row>
    <row r="2" spans="1:6" ht="15" customHeight="1" x14ac:dyDescent="0.35">
      <c r="A2" s="5" t="s">
        <v>63</v>
      </c>
      <c r="B2" s="5" t="s">
        <v>64</v>
      </c>
      <c r="C2" s="10">
        <v>5000000</v>
      </c>
      <c r="D2" s="6">
        <v>1000</v>
      </c>
      <c r="E2" s="11">
        <f t="shared" ref="E2:E7" si="0">IF(D2&gt;0,C2/D2,0)</f>
        <v>5000</v>
      </c>
      <c r="F2" s="5" t="s">
        <v>65</v>
      </c>
    </row>
    <row r="3" spans="1:6" ht="15" customHeight="1" x14ac:dyDescent="0.35">
      <c r="A3" s="5" t="s">
        <v>66</v>
      </c>
      <c r="B3" s="5" t="s">
        <v>67</v>
      </c>
      <c r="C3" s="10">
        <v>0</v>
      </c>
      <c r="D3" s="6">
        <v>0</v>
      </c>
      <c r="E3" s="11">
        <f t="shared" si="0"/>
        <v>0</v>
      </c>
      <c r="F3" s="5" t="s">
        <v>68</v>
      </c>
    </row>
    <row r="4" spans="1:6" ht="15" customHeight="1" x14ac:dyDescent="0.35">
      <c r="A4" s="5" t="s">
        <v>69</v>
      </c>
      <c r="B4" s="5" t="s">
        <v>70</v>
      </c>
      <c r="C4" s="10">
        <v>0</v>
      </c>
      <c r="D4" s="6">
        <v>0</v>
      </c>
      <c r="E4" s="11">
        <f t="shared" si="0"/>
        <v>0</v>
      </c>
      <c r="F4" s="5" t="s">
        <v>71</v>
      </c>
    </row>
    <row r="5" spans="1:6" ht="15" customHeight="1" x14ac:dyDescent="0.35">
      <c r="A5" s="5" t="s">
        <v>72</v>
      </c>
      <c r="B5" s="5" t="s">
        <v>73</v>
      </c>
      <c r="C5" s="10">
        <v>0</v>
      </c>
      <c r="D5" s="6">
        <v>0</v>
      </c>
      <c r="E5" s="11">
        <f t="shared" si="0"/>
        <v>0</v>
      </c>
      <c r="F5" s="5" t="s">
        <v>74</v>
      </c>
    </row>
    <row r="6" spans="1:6" ht="15" customHeight="1" x14ac:dyDescent="0.35">
      <c r="A6" s="5" t="s">
        <v>75</v>
      </c>
      <c r="B6" s="5" t="s">
        <v>76</v>
      </c>
      <c r="C6" s="10">
        <v>0</v>
      </c>
      <c r="D6" s="6">
        <v>0</v>
      </c>
      <c r="E6" s="11">
        <f t="shared" si="0"/>
        <v>0</v>
      </c>
      <c r="F6" s="5" t="s">
        <v>77</v>
      </c>
    </row>
    <row r="7" spans="1:6" ht="15" customHeight="1" x14ac:dyDescent="0.35">
      <c r="A7" s="12" t="s">
        <v>78</v>
      </c>
      <c r="B7" s="12"/>
      <c r="C7" s="13">
        <f>SUM(C2:C6)</f>
        <v>5000000</v>
      </c>
      <c r="D7" s="12">
        <f>SUM(D2:D6)</f>
        <v>1000</v>
      </c>
      <c r="E7" s="13">
        <f t="shared" si="0"/>
        <v>5000</v>
      </c>
      <c r="F7" s="1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zoomScaleNormal="100" workbookViewId="0">
      <pane ySplit="1" topLeftCell="A2" activePane="bottomLeft" state="frozen"/>
      <selection pane="bottomLeft" activeCell="B11" sqref="B11"/>
    </sheetView>
  </sheetViews>
  <sheetFormatPr defaultColWidth="8.6328125" defaultRowHeight="14.5" x14ac:dyDescent="0.35"/>
  <cols>
    <col min="1" max="1" width="34" customWidth="1"/>
    <col min="2" max="2" width="90" customWidth="1"/>
    <col min="3" max="3" width="16" customWidth="1"/>
  </cols>
  <sheetData>
    <row r="1" spans="1:3" ht="15" customHeight="1" x14ac:dyDescent="0.35">
      <c r="A1" s="4" t="s">
        <v>79</v>
      </c>
      <c r="B1" s="4" t="s">
        <v>80</v>
      </c>
      <c r="C1" s="4" t="s">
        <v>31</v>
      </c>
    </row>
    <row r="2" spans="1:3" ht="15" customHeight="1" x14ac:dyDescent="0.35">
      <c r="A2" s="5" t="s">
        <v>81</v>
      </c>
      <c r="B2" s="6" t="s">
        <v>82</v>
      </c>
      <c r="C2" s="5" t="s">
        <v>37</v>
      </c>
    </row>
    <row r="3" spans="1:3" ht="15" customHeight="1" x14ac:dyDescent="0.35">
      <c r="A3" s="5" t="s">
        <v>83</v>
      </c>
      <c r="B3" s="6"/>
      <c r="C3" s="5" t="s">
        <v>42</v>
      </c>
    </row>
    <row r="4" spans="1:3" ht="15" customHeight="1" x14ac:dyDescent="0.35">
      <c r="A4" s="5" t="s">
        <v>84</v>
      </c>
      <c r="B4" s="6"/>
      <c r="C4" s="5" t="s">
        <v>42</v>
      </c>
    </row>
    <row r="5" spans="1:3" ht="15" customHeight="1" x14ac:dyDescent="0.35">
      <c r="A5" s="5" t="s">
        <v>85</v>
      </c>
      <c r="B5" s="6"/>
      <c r="C5" s="5" t="s">
        <v>55</v>
      </c>
    </row>
    <row r="6" spans="1:3" ht="15" customHeight="1" x14ac:dyDescent="0.35">
      <c r="A6" s="5" t="s">
        <v>86</v>
      </c>
      <c r="B6" s="6"/>
      <c r="C6" s="5" t="s">
        <v>42</v>
      </c>
    </row>
    <row r="7" spans="1:3" ht="27.5" customHeight="1" x14ac:dyDescent="0.35">
      <c r="A7" s="5" t="s">
        <v>87</v>
      </c>
      <c r="B7" s="6"/>
      <c r="C7" s="5" t="s">
        <v>42</v>
      </c>
    </row>
    <row r="8" spans="1:3" ht="15" customHeight="1" x14ac:dyDescent="0.35">
      <c r="A8" s="5" t="s">
        <v>88</v>
      </c>
      <c r="B8" s="20" t="s">
        <v>138</v>
      </c>
      <c r="C8" s="5" t="s">
        <v>89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zoomScaleNormal="100" workbookViewId="0">
      <pane ySplit="1" topLeftCell="A2" activePane="bottomLeft" state="frozen"/>
      <selection pane="bottomLeft" activeCell="B2" sqref="B2:B7"/>
    </sheetView>
  </sheetViews>
  <sheetFormatPr defaultColWidth="8.6328125" defaultRowHeight="14.5" x14ac:dyDescent="0.35"/>
  <cols>
    <col min="1" max="1" width="36" customWidth="1"/>
    <col min="2" max="3" width="34" customWidth="1"/>
    <col min="4" max="4" width="30" customWidth="1"/>
  </cols>
  <sheetData>
    <row r="1" spans="1:4" ht="15" customHeight="1" x14ac:dyDescent="0.35">
      <c r="A1" s="4" t="s">
        <v>90</v>
      </c>
      <c r="B1" s="4" t="s">
        <v>91</v>
      </c>
      <c r="C1" s="4" t="s">
        <v>92</v>
      </c>
      <c r="D1" s="4" t="s">
        <v>93</v>
      </c>
    </row>
    <row r="2" spans="1:4" ht="15" customHeight="1" x14ac:dyDescent="0.35">
      <c r="A2" s="5" t="s">
        <v>94</v>
      </c>
      <c r="B2" s="19" t="s">
        <v>95</v>
      </c>
      <c r="C2" s="10">
        <v>199900</v>
      </c>
      <c r="D2" s="5"/>
    </row>
    <row r="3" spans="1:4" ht="15" customHeight="1" x14ac:dyDescent="0.35">
      <c r="A3" s="5" t="s">
        <v>96</v>
      </c>
      <c r="B3" s="19" t="s">
        <v>95</v>
      </c>
      <c r="C3" s="9">
        <v>0.8</v>
      </c>
      <c r="D3" s="5"/>
    </row>
    <row r="4" spans="1:4" ht="15" customHeight="1" x14ac:dyDescent="0.35">
      <c r="A4" s="5" t="s">
        <v>97</v>
      </c>
      <c r="B4" s="19" t="s">
        <v>95</v>
      </c>
      <c r="C4" s="14">
        <v>0.05</v>
      </c>
      <c r="D4" s="5"/>
    </row>
    <row r="5" spans="1:4" ht="15" customHeight="1" x14ac:dyDescent="0.35">
      <c r="A5" s="5" t="s">
        <v>98</v>
      </c>
      <c r="B5" s="19" t="s">
        <v>95</v>
      </c>
      <c r="C5" s="10">
        <v>8000000</v>
      </c>
      <c r="D5" s="5"/>
    </row>
    <row r="6" spans="1:4" ht="15" customHeight="1" x14ac:dyDescent="0.35">
      <c r="A6" s="5" t="s">
        <v>99</v>
      </c>
      <c r="B6" s="19" t="s">
        <v>95</v>
      </c>
      <c r="C6" s="10">
        <v>120</v>
      </c>
      <c r="D6" s="5"/>
    </row>
    <row r="7" spans="1:4" ht="15" customHeight="1" x14ac:dyDescent="0.35">
      <c r="A7" s="5" t="s">
        <v>100</v>
      </c>
      <c r="B7" s="19" t="s">
        <v>95</v>
      </c>
      <c r="C7" s="10">
        <v>18</v>
      </c>
      <c r="D7" s="5"/>
    </row>
    <row r="8" spans="1:4" ht="15" customHeight="1" x14ac:dyDescent="0.35">
      <c r="A8" s="5" t="s">
        <v>101</v>
      </c>
      <c r="B8" s="5" t="s">
        <v>102</v>
      </c>
      <c r="C8" s="11">
        <f>C2*C3</f>
        <v>159920</v>
      </c>
      <c r="D8" s="5"/>
    </row>
    <row r="9" spans="1:4" ht="15" customHeight="1" x14ac:dyDescent="0.35">
      <c r="A9" s="5" t="s">
        <v>103</v>
      </c>
      <c r="B9" s="5" t="s">
        <v>104</v>
      </c>
      <c r="C9" s="15">
        <f>IF(C4&gt;0,1/C4,0)</f>
        <v>20</v>
      </c>
      <c r="D9" s="5"/>
    </row>
    <row r="10" spans="1:4" ht="15" customHeight="1" x14ac:dyDescent="0.35">
      <c r="A10" s="5" t="s">
        <v>105</v>
      </c>
      <c r="B10" s="5" t="s">
        <v>106</v>
      </c>
      <c r="C10" s="11">
        <f>C8*C9</f>
        <v>3198400</v>
      </c>
      <c r="D10" s="5"/>
    </row>
    <row r="11" spans="1:4" ht="15" customHeight="1" x14ac:dyDescent="0.35">
      <c r="A11" s="5" t="s">
        <v>107</v>
      </c>
      <c r="B11" s="5" t="s">
        <v>108</v>
      </c>
      <c r="C11" s="11">
        <f>IF(C7&gt;0,C5/C7,0)</f>
        <v>444444.44444444444</v>
      </c>
      <c r="D11" s="5" t="s">
        <v>109</v>
      </c>
    </row>
    <row r="12" spans="1:4" ht="15" customHeight="1" x14ac:dyDescent="0.35">
      <c r="A12" s="5" t="s">
        <v>110</v>
      </c>
      <c r="B12" s="5" t="s">
        <v>111</v>
      </c>
      <c r="C12" s="15">
        <f>IF(C11&gt;0,C10/C11,0)</f>
        <v>7.1963999999999997</v>
      </c>
      <c r="D12" s="5" t="s">
        <v>112</v>
      </c>
    </row>
    <row r="13" spans="1:4" ht="15" customHeight="1" x14ac:dyDescent="0.35">
      <c r="A13" s="5" t="s">
        <v>113</v>
      </c>
      <c r="B13" s="5" t="s">
        <v>114</v>
      </c>
      <c r="C13" s="15">
        <f>IF(C8&gt;0,C11/C8,0)</f>
        <v>2.7791673614585068</v>
      </c>
      <c r="D13" s="5" t="s">
        <v>115</v>
      </c>
    </row>
    <row r="14" spans="1:4" ht="23.25" customHeight="1" x14ac:dyDescent="0.35">
      <c r="A14" s="5" t="s">
        <v>116</v>
      </c>
      <c r="B14" s="5" t="s">
        <v>117</v>
      </c>
      <c r="C14" s="16">
        <f>IF(C6&gt;0,C7/C6,0)</f>
        <v>0.15</v>
      </c>
      <c r="D14" s="5" t="s">
        <v>118</v>
      </c>
    </row>
    <row r="15" spans="1:4" ht="15" customHeight="1" x14ac:dyDescent="0.35">
      <c r="A15" s="5" t="s">
        <v>119</v>
      </c>
      <c r="B15" s="5" t="s">
        <v>120</v>
      </c>
      <c r="C15" s="11">
        <f>C10/3</f>
        <v>1066133.3333333333</v>
      </c>
      <c r="D15" s="5"/>
    </row>
    <row r="16" spans="1:4" ht="15" customHeight="1" x14ac:dyDescent="0.35">
      <c r="A16" s="5" t="s">
        <v>121</v>
      </c>
      <c r="B16" s="5" t="s">
        <v>122</v>
      </c>
      <c r="C16" s="17" t="str">
        <f>IF(AND(C12&gt;=3,C13&lt;12),"LOLOS: boleh tambah anggaran","TAHAN: perbaiki funnel dulu")</f>
        <v>LOLOS: boleh tambah anggaran</v>
      </c>
      <c r="D16" s="5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2"/>
  <sheetViews>
    <sheetView zoomScaleNormal="100" workbookViewId="0">
      <pane ySplit="1" topLeftCell="A6" activePane="bottomLeft" state="frozen"/>
      <selection pane="bottomLeft" activeCell="G22" sqref="G22"/>
    </sheetView>
  </sheetViews>
  <sheetFormatPr defaultColWidth="8.6328125" defaultRowHeight="14.5" x14ac:dyDescent="0.35"/>
  <cols>
    <col min="1" max="1" width="36" customWidth="1"/>
    <col min="2" max="3" width="22" customWidth="1"/>
  </cols>
  <sheetData>
    <row r="1" spans="1:3" ht="15" customHeight="1" x14ac:dyDescent="0.35">
      <c r="A1" s="2" t="s">
        <v>123</v>
      </c>
    </row>
    <row r="2" spans="1:3" ht="15" customHeight="1" x14ac:dyDescent="0.35">
      <c r="A2" s="4" t="s">
        <v>124</v>
      </c>
      <c r="B2" s="4" t="s">
        <v>125</v>
      </c>
      <c r="C2" s="4" t="s">
        <v>126</v>
      </c>
    </row>
    <row r="3" spans="1:3" ht="15" customHeight="1" x14ac:dyDescent="0.35">
      <c r="A3" s="5" t="s">
        <v>127</v>
      </c>
      <c r="B3" s="10">
        <v>199900</v>
      </c>
      <c r="C3" s="10">
        <v>199900</v>
      </c>
    </row>
    <row r="4" spans="1:3" ht="15" customHeight="1" x14ac:dyDescent="0.35">
      <c r="A4" s="5" t="s">
        <v>96</v>
      </c>
      <c r="B4" s="9">
        <v>0.8</v>
      </c>
      <c r="C4" s="9">
        <v>0.8</v>
      </c>
    </row>
    <row r="5" spans="1:3" ht="15" customHeight="1" x14ac:dyDescent="0.35">
      <c r="A5" s="5" t="s">
        <v>97</v>
      </c>
      <c r="B5" s="14">
        <v>0.05</v>
      </c>
      <c r="C5" s="14">
        <v>0.05</v>
      </c>
    </row>
    <row r="6" spans="1:3" ht="15" customHeight="1" x14ac:dyDescent="0.35">
      <c r="A6" s="5" t="s">
        <v>128</v>
      </c>
      <c r="B6" s="10">
        <v>8000000</v>
      </c>
      <c r="C6" s="10">
        <v>8000000</v>
      </c>
    </row>
    <row r="7" spans="1:3" ht="15" customHeight="1" x14ac:dyDescent="0.35">
      <c r="A7" s="5" t="s">
        <v>129</v>
      </c>
      <c r="B7" s="10">
        <v>1000</v>
      </c>
      <c r="C7" s="10">
        <v>1000</v>
      </c>
    </row>
    <row r="8" spans="1:3" ht="15" customHeight="1" x14ac:dyDescent="0.35">
      <c r="A8" s="5" t="s">
        <v>136</v>
      </c>
      <c r="B8" s="9">
        <v>0.3</v>
      </c>
      <c r="C8" s="9">
        <v>0.3</v>
      </c>
    </row>
    <row r="9" spans="1:3" ht="15" customHeight="1" x14ac:dyDescent="0.35">
      <c r="A9" s="5" t="s">
        <v>130</v>
      </c>
      <c r="B9" s="9">
        <v>0.4</v>
      </c>
      <c r="C9" s="9">
        <v>0.4</v>
      </c>
    </row>
    <row r="10" spans="1:3" ht="15" customHeight="1" x14ac:dyDescent="0.35">
      <c r="A10" s="5" t="s">
        <v>116</v>
      </c>
      <c r="B10" s="9">
        <v>0.15</v>
      </c>
      <c r="C10" s="9">
        <v>0.05</v>
      </c>
    </row>
    <row r="12" spans="1:3" ht="15" customHeight="1" x14ac:dyDescent="0.35">
      <c r="A12" s="5" t="s">
        <v>137</v>
      </c>
      <c r="B12" s="11">
        <f>B7*B8</f>
        <v>300</v>
      </c>
      <c r="C12" s="11">
        <f>C7*C8</f>
        <v>300</v>
      </c>
    </row>
    <row r="13" spans="1:3" ht="15" customHeight="1" x14ac:dyDescent="0.35">
      <c r="A13" s="5" t="s">
        <v>135</v>
      </c>
      <c r="B13" s="11">
        <f>B12*B9</f>
        <v>120</v>
      </c>
      <c r="C13" s="11">
        <f>C12*C9</f>
        <v>120</v>
      </c>
    </row>
    <row r="14" spans="1:3" ht="15" customHeight="1" x14ac:dyDescent="0.35">
      <c r="A14" s="5" t="s">
        <v>131</v>
      </c>
      <c r="B14" s="15">
        <f>B13*B10</f>
        <v>18</v>
      </c>
      <c r="C14" s="15">
        <f>C13*C10</f>
        <v>6</v>
      </c>
    </row>
    <row r="15" spans="1:3" ht="15" customHeight="1" x14ac:dyDescent="0.35">
      <c r="A15" s="5" t="s">
        <v>132</v>
      </c>
      <c r="B15" s="11">
        <f>B3*B4</f>
        <v>159920</v>
      </c>
      <c r="C15" s="11">
        <f>C3*C4</f>
        <v>159920</v>
      </c>
    </row>
    <row r="16" spans="1:3" ht="15" customHeight="1" x14ac:dyDescent="0.35">
      <c r="A16" s="5" t="s">
        <v>105</v>
      </c>
      <c r="B16" s="11">
        <f>B15/B5</f>
        <v>3198400</v>
      </c>
      <c r="C16" s="11">
        <f>C15/C5</f>
        <v>3198400</v>
      </c>
    </row>
    <row r="17" spans="1:3" ht="15" customHeight="1" x14ac:dyDescent="0.35">
      <c r="A17" s="5" t="s">
        <v>107</v>
      </c>
      <c r="B17" s="11">
        <f>IF(B14&gt;0,B6/B14,0)</f>
        <v>444444.44444444444</v>
      </c>
      <c r="C17" s="11">
        <f>IF(C14&gt;0,C6/C14,0)</f>
        <v>1333333.3333333333</v>
      </c>
    </row>
    <row r="18" spans="1:3" ht="15" customHeight="1" x14ac:dyDescent="0.35">
      <c r="A18" s="5" t="s">
        <v>110</v>
      </c>
      <c r="B18" s="15">
        <f>IF(B17&gt;0,B16/B17,0)</f>
        <v>7.1963999999999997</v>
      </c>
      <c r="C18" s="15">
        <f>IF(C17&gt;0,C16/C17,0)</f>
        <v>2.3988</v>
      </c>
    </row>
    <row r="19" spans="1:3" ht="15" customHeight="1" x14ac:dyDescent="0.35">
      <c r="A19" s="5" t="s">
        <v>113</v>
      </c>
      <c r="B19" s="15">
        <f>IF(B15&gt;0,B17/B15,0)</f>
        <v>2.7791673614585068</v>
      </c>
      <c r="C19" s="15">
        <f>IF(C15&gt;0,C17/C15,0)</f>
        <v>8.3375020843755205</v>
      </c>
    </row>
    <row r="20" spans="1:3" ht="15" customHeight="1" x14ac:dyDescent="0.35">
      <c r="A20" s="5" t="s">
        <v>134</v>
      </c>
      <c r="B20" s="18" t="str">
        <f>IF(AND(B18&gt;=3,B19&lt;12),"LOLOS","TAHAN")</f>
        <v>LOLOS</v>
      </c>
      <c r="C20" s="18" t="str">
        <f>IF(AND(C18&gt;=3,C19&lt;12),"LOLOS","TAHAN")</f>
        <v>TAHAN</v>
      </c>
    </row>
    <row r="22" spans="1:3" ht="15" customHeight="1" x14ac:dyDescent="0.35">
      <c r="A22" s="3" t="s">
        <v>133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Petunjuk</vt:lpstr>
      <vt:lpstr>1. Target dan ICP</vt:lpstr>
      <vt:lpstr>2. Funnel</vt:lpstr>
      <vt:lpstr>3. Channel</vt:lpstr>
      <vt:lpstr>4. Pesan</vt:lpstr>
      <vt:lpstr>5. Metrik</vt:lpstr>
      <vt:lpstr>6. Simulasi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Ainur Rohman</cp:lastModifiedBy>
  <cp:revision>0</cp:revision>
  <dcterms:created xsi:type="dcterms:W3CDTF">2026-10-08T09:55:44Z</dcterms:created>
  <dcterms:modified xsi:type="dcterms:W3CDTF">2026-10-12T03:34:31Z</dcterms:modified>
  <dc:language>en-US</dc:language>
</cp:coreProperties>
</file>